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oubor staveb Přelouč-Prachovice\soutěž\rozpočty k ocenění\"/>
    </mc:Choice>
  </mc:AlternateContent>
  <bookViews>
    <workbookView xWindow="0" yWindow="0" windowWidth="28800" windowHeight="12930"/>
  </bookViews>
  <sheets>
    <sheet name="SO 90-9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7" i="1" l="1"/>
  <c r="I67" i="1"/>
  <c r="O63" i="1"/>
  <c r="I63" i="1"/>
  <c r="O59" i="1"/>
  <c r="I59" i="1"/>
  <c r="O55" i="1"/>
  <c r="I55" i="1"/>
  <c r="I51" i="1"/>
  <c r="O51" i="1" s="1"/>
  <c r="O47" i="1"/>
  <c r="I47" i="1"/>
  <c r="I43" i="1"/>
  <c r="O43" i="1" s="1"/>
  <c r="O39" i="1"/>
  <c r="I39" i="1"/>
  <c r="I35" i="1"/>
  <c r="O35" i="1" s="1"/>
  <c r="O31" i="1"/>
  <c r="I31" i="1"/>
  <c r="I27" i="1"/>
  <c r="O27" i="1" s="1"/>
  <c r="O23" i="1"/>
  <c r="I23" i="1"/>
  <c r="I19" i="1"/>
  <c r="O19" i="1" s="1"/>
  <c r="O15" i="1"/>
  <c r="I15" i="1"/>
  <c r="I11" i="1"/>
  <c r="O11" i="1" s="1"/>
  <c r="R10" i="1" l="1"/>
  <c r="O10" i="1" s="1"/>
  <c r="O2" i="1" s="1"/>
  <c r="Q10" i="1"/>
  <c r="I10" i="1" s="1"/>
  <c r="I3" i="1" s="1"/>
</calcChain>
</file>

<file path=xl/sharedStrings.xml><?xml version="1.0" encoding="utf-8"?>
<sst xmlns="http://schemas.openxmlformats.org/spreadsheetml/2006/main" count="242" uniqueCount="99">
  <si>
    <t>ASPE10</t>
  </si>
  <si>
    <t>3</t>
  </si>
  <si>
    <t>Soupis prací objektu</t>
  </si>
  <si>
    <t>S</t>
  </si>
  <si>
    <t xml:space="preserve">Stavba: </t>
  </si>
  <si>
    <t>SO 90-90</t>
  </si>
  <si>
    <t>0,00</t>
  </si>
  <si>
    <t>2</t>
  </si>
  <si>
    <t>O</t>
  </si>
  <si>
    <t>Objekt:</t>
  </si>
  <si>
    <t>D.2</t>
  </si>
  <si>
    <t>Stavební část</t>
  </si>
  <si>
    <t>15,00</t>
  </si>
  <si>
    <t>O1</t>
  </si>
  <si>
    <t>Rozpočet:</t>
  </si>
  <si>
    <t>Likvidace odpadů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</si>
  <si>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</si>
  <si>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</si>
  <si>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</si>
  <si>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</si>
  <si>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</si>
  <si>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</si>
  <si>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</si>
  <si>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</si>
  <si>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</si>
  <si>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</si>
  <si>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</si>
  <si>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</si>
  <si>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</si>
  <si>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</si>
  <si>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</si>
  <si>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</si>
  <si>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</si>
  <si>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</si>
  <si>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</si>
  <si>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015</t>
  </si>
  <si>
    <t>Poplatky za likvidaci odpadů</t>
  </si>
  <si>
    <t>P</t>
  </si>
  <si>
    <t>R015111</t>
  </si>
  <si>
    <t/>
  </si>
  <si>
    <t>POPLATKY ZA LIKVIDACI ODPADŮ NEKONTAMINOVANÝCH VČETNĚ DOPRAVY NA SKLÁDKU A VEŠKERÉ MANIPULACE - 17 05 04 VYTĚŽENÉ ZEMINY A HORNINY - I. TŘÍDA TĚŽITELNOSTI</t>
  </si>
  <si>
    <t>T</t>
  </si>
  <si>
    <t>PP</t>
  </si>
  <si>
    <t>VV</t>
  </si>
  <si>
    <t>SO 15-11-01.2: 1900,5t, SO 15-13-01: 108,008t, SO 15-75-01: 16,963t, SO 15-12-01: 1134,984t</t>
  </si>
  <si>
    <t>TS</t>
  </si>
  <si>
    <t>1. Položka obsahuje:   
 – veškeré poplatky provozovateli skládky, recyklační linky nebo jiného zařízení na zpracování nebo likvidaci odpadů související s převzetím, uložením, zpracováním nebo likvidací odpadu   
- náklady spojené s dopravou z místa stavby na místo převzetí provozovatelem skládky, recyklační linky nebo jiného zařízení na zpracování nebo likvidaci odpadů   
- náklady spojené s vyložením a manipulací s materiálem v místě skládky   
2. Položka neobsahuje:   
 – náklady spojené s naložením a manipulací materiálem   
3. Způsob měření:   
Tunou se rozumí hmotnost odpadu vytříděného v souladu se zákonem č. 185/2001 Sb., o nakládání s odpady, v platném znění.</t>
  </si>
  <si>
    <t>R015113</t>
  </si>
  <si>
    <t>POPLATKY ZA LIKVIDACI ODPADŮ NEKONTAMINOVANÝCH VČETNĚ DOPRAVY NA SKLÁDKU A VEŠKERÉ MANIPULACE- 17 05 04 VYTĚŽENÉ ZEMINY A HORNINY - III. TŘÍDA TĚŽITELNOSTI</t>
  </si>
  <si>
    <t>PS 15-02-71: 0,788t, PS 15-02-61: 8,1t, PS 15-02-11.1: 0,36t, PS 00-02-71: 16,2t</t>
  </si>
  <si>
    <t>R015130</t>
  </si>
  <si>
    <t>POPLATKY ZA LIKVIDACI ODPADŮ NEKONTAMINOVANÝCH VČETNĚ DOPRAVY NA SKLÁDKU A VEŠKERÉ MANIPULACE - 17 03 02 VYBOURANÝ ASFALTOVÝ BETON BEZ DEHTU</t>
  </si>
  <si>
    <t>SO 15-12-01: 52,259t, SO 15-13-01: 85,342t</t>
  </si>
  <si>
    <t>R015140</t>
  </si>
  <si>
    <t>POPLATKY ZA LIKVIDACI ODPADŮ NEKONTAMINOVANÝCH VČETNĚ DOPRAVY NA SKLÁDKU A VEŠKERÉ MANIPULACE- 17 01 01 BETON Z DEMOLIC OBJEKTŮ, ZÁKLADŮ TV</t>
  </si>
  <si>
    <t>SO 15-12-01: 155,364t, SO 15-13-01: 1,148t, SO 15-11-01.2: 15t, SO 15-10-01.2: 15t</t>
  </si>
  <si>
    <t>R015150</t>
  </si>
  <si>
    <t>POPLATKY ZA LIKVIDACI ODPADŮ NEKONTAMINOVANÝCH VČETNĚ DOPRAVY NA SKLÁDKU A VEŠKERÉ MANIPULACE- 17 05 08 ŠTĚRK Z KOLEJIŠTĚ</t>
  </si>
  <si>
    <t>SO 15-10-01.2: 2542.89t</t>
  </si>
  <si>
    <t>R015160</t>
  </si>
  <si>
    <t>POPLATKY ZA LIKVIDACI ODPADŮ NEKONTAMINOVANÝCH VČETNĚ DOPRAVY NA SKLÁDKU A VEŠKERÉ MANIPULACE- 02 01 03 SMÝCENÉ STROMY A KEŘE</t>
  </si>
  <si>
    <t>SO 00-92-01: 2t</t>
  </si>
  <si>
    <t>7</t>
  </si>
  <si>
    <t>R015210</t>
  </si>
  <si>
    <t>POPLATKY ZA LIKVIDACI ODPADŮ NEKONTAMINOVANÝCH VČETNĚ DOPRAVY NA SKLÁDKU A VEŠKERÉ MANIPULACE - 17 01 01 ŽELEZNIČNÍ PRAŽCE BETONOVÉ</t>
  </si>
  <si>
    <t>SO 15-10-01.2: 188,1t</t>
  </si>
  <si>
    <t>8</t>
  </si>
  <si>
    <t>R015250</t>
  </si>
  <si>
    <t>POPLATKY ZA LIKVIDACI ODPADŮ NEKONTAMINOVANÝCH VČETNĚ DOPRAVY NA SKLÁDKU A VEŠKERÉ MANIPULACE- 17 02 03 POLYETYLÉNOVÉ PODLOŽKY (ŽEL. SVRŠEK)</t>
  </si>
  <si>
    <t>SO 15-10-01.2: 0,214t</t>
  </si>
  <si>
    <t>R015260</t>
  </si>
  <si>
    <t>POPLATKY ZA LIKVIDACI ODPADŮ NEKONTAMINOVANÝCH VČETNĚ DOPRAVY NA SKLÁDKU A VEŠKERÉ MANIPULACE - 07 02 99 PRYŽOVÉ PODLOŽKY (ŽEL. SVRŠEK)</t>
  </si>
  <si>
    <t>SO 15-10-01.2: 0,459t, SO 15-13-01: 5,67t</t>
  </si>
  <si>
    <t>R015280</t>
  </si>
  <si>
    <t>POPLATKY ZA LIKVIDACŮ ODPADŮ NEKONTAMINOVANÝCH VČETNĚ DOPRAVY NA SKLÁDKU A VEŠKERÉ MANIPULACE- 17 01 03 OCELOVÉ PRVKY A KONSTRUKCE, KOLEJNICE</t>
  </si>
  <si>
    <t>11</t>
  </si>
  <si>
    <t>R015310</t>
  </si>
  <si>
    <t>POPLATKY ZA LIKVIDACI ODPADŮ NEKONTAMINOVANÝCH VČETNĚ DOPRAVY NA SKLÁDKU A VEŠKERÉ MANIPULACE- 16 02 14 ELEKTROŠROT (VYŘAZENÁ EL. ZAŘÍZENÍ A PŘÍSTR. - AL, CU A VZ. KOVY)</t>
  </si>
  <si>
    <t>PS 00-02-03: 0,01t</t>
  </si>
  <si>
    <t>12</t>
  </si>
  <si>
    <t>R015510</t>
  </si>
  <si>
    <t>POPLATKY ZA LIKVIDACI ODPADŮ NEBEZPEČNÝCH VČETNĚ DOPRAVY NA SKLÁDKU A VEŠKERÉ MANIPULACE - 17 05 07* LOKÁLNĚ ZNEČIŠTĚNÝ ŠTĚRK A ZEMINA Z KOLEJIŠTĚ (VÝHYBKY)</t>
  </si>
  <si>
    <t>SO 15-10-01.2: 84t, SO 15-11-01.2: 158,76t</t>
  </si>
  <si>
    <t>13</t>
  </si>
  <si>
    <t>R015520</t>
  </si>
  <si>
    <t>POPLATKY ZA LIKVIDACI ODPADŮ NEBEZPEČNÝCH VČETNĚ DOPRAVY NA SKLÁDKU A VEŠKERÉ MANIPULACE- 17 02 04* ŽELEZNIČNÍ PRAŽCE DŘEVĚNÉ</t>
  </si>
  <si>
    <t>SO 15-10-01.2: 49,933t</t>
  </si>
  <si>
    <t>14</t>
  </si>
  <si>
    <t>R015540</t>
  </si>
  <si>
    <t>POPLATKY ZA LIKVIDACI ODPADŮ NEBEZPEČNÝCH VČETNĚ DOPRAVY NA SKLÁDKU A VEŠKERÉ MANIPULACE - VÝHYBKY ZNEČIŠTĚNÉ MAZADLY</t>
  </si>
  <si>
    <t>SO 15-10-01.2: 39,476t</t>
  </si>
  <si>
    <t>15</t>
  </si>
  <si>
    <t>R015621</t>
  </si>
  <si>
    <t>POPLATKY ZA LIKVIDACI ODPADŮ NEBEZPEČNÝCH VČETNĚ DOPRAVY NA SKLÁDKU A VEŠKERÉ MANIPULACE- KABELY S PLASTOVOU IZOLACÍ</t>
  </si>
  <si>
    <t>PS 15-02-11.1: 0,01t</t>
  </si>
  <si>
    <t>Soubor staveb</t>
  </si>
  <si>
    <t>A: Rekonstrukce TZZ Přelouč - Prachovice, 1.etapa - výstavba nástupišť v ŽST Heřmanův Městec</t>
  </si>
  <si>
    <t>B: Rekonstrukce přejezdu P5043 v km 13,750 trati Přelouč – Prachovice</t>
  </si>
  <si>
    <t>Firma: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</si>
</sst>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0" fillId="2" borderId="4" xfId="1" applyFont="1" applyFill="1" applyBorder="1" applyAlignment="1">
      <alignment horizontal="center"/>
    </xf>
    <xf numFmtId="4" fontId="0" fillId="2" borderId="4" xfId="1" applyNumberFormat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left" wrapText="1"/>
    </xf>
    <xf numFmtId="0" fontId="3" fillId="2" borderId="2" xfId="1" applyFont="1" applyFill="1" applyBorder="1" applyAlignment="1">
      <alignment horizontal="left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tabSelected="1" workbookViewId="0">
      <pane ySplit="9" topLeftCell="A10" activePane="bottomLeft" state="frozen"/>
      <selection pane="bottomLeft" activeCell="U14" sqref="U1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98</v>
      </c>
      <c r="F1" s="1"/>
      <c r="G1" s="1"/>
      <c r="H1" s="1"/>
      <c r="I1" s="1"/>
      <c r="P1" t="s">
        <v>1</v>
      </c>
    </row>
    <row r="2" spans="1:18" ht="24.95" customHeight="1" x14ac:dyDescent="0.2">
      <c r="B2" s="1"/>
      <c r="C2" s="1"/>
      <c r="D2" s="1"/>
      <c r="E2" s="2" t="s">
        <v>2</v>
      </c>
      <c r="F2" s="1"/>
      <c r="G2" s="1"/>
      <c r="H2" s="3"/>
      <c r="I2" s="3"/>
      <c r="O2">
        <f>0+O10</f>
        <v>0</v>
      </c>
      <c r="P2" t="s">
        <v>1</v>
      </c>
    </row>
    <row r="3" spans="1:18" ht="15" customHeight="1" x14ac:dyDescent="0.25">
      <c r="A3" t="s">
        <v>3</v>
      </c>
      <c r="B3" s="4" t="s">
        <v>4</v>
      </c>
      <c r="C3" s="33" t="s">
        <v>95</v>
      </c>
      <c r="D3" s="34"/>
      <c r="E3" s="31" t="s">
        <v>96</v>
      </c>
      <c r="F3" s="31"/>
      <c r="G3" s="32"/>
      <c r="H3" s="8" t="s">
        <v>5</v>
      </c>
      <c r="I3" s="9">
        <f>0+I10</f>
        <v>0</v>
      </c>
      <c r="O3" t="s">
        <v>6</v>
      </c>
      <c r="P3" t="s">
        <v>7</v>
      </c>
    </row>
    <row r="4" spans="1:18" ht="15" customHeight="1" x14ac:dyDescent="0.25">
      <c r="B4" s="4"/>
      <c r="C4" s="5"/>
      <c r="D4" s="6"/>
      <c r="E4" s="31" t="s">
        <v>97</v>
      </c>
      <c r="F4" s="31"/>
      <c r="G4" s="31"/>
      <c r="H4" s="28"/>
      <c r="I4" s="29"/>
    </row>
    <row r="5" spans="1:18" ht="15" customHeight="1" x14ac:dyDescent="0.25">
      <c r="A5" t="s">
        <v>8</v>
      </c>
      <c r="B5" s="4" t="s">
        <v>9</v>
      </c>
      <c r="C5" s="33" t="s">
        <v>10</v>
      </c>
      <c r="D5" s="34"/>
      <c r="E5" s="7" t="s">
        <v>11</v>
      </c>
      <c r="F5" s="1"/>
      <c r="G5" s="1"/>
      <c r="H5" s="10"/>
      <c r="I5" s="10"/>
      <c r="O5" t="s">
        <v>12</v>
      </c>
      <c r="P5" t="s">
        <v>7</v>
      </c>
    </row>
    <row r="6" spans="1:18" ht="12.75" customHeight="1" x14ac:dyDescent="0.25">
      <c r="A6" t="s">
        <v>13</v>
      </c>
      <c r="B6" s="11" t="s">
        <v>14</v>
      </c>
      <c r="C6" s="35" t="s">
        <v>5</v>
      </c>
      <c r="D6" s="36"/>
      <c r="E6" s="12" t="s">
        <v>15</v>
      </c>
      <c r="F6" s="3"/>
      <c r="G6" s="3"/>
      <c r="H6" s="3"/>
      <c r="I6" s="3"/>
      <c r="O6" t="s">
        <v>16</v>
      </c>
      <c r="P6" t="s">
        <v>7</v>
      </c>
    </row>
    <row r="7" spans="1:18" ht="12.75" customHeight="1" x14ac:dyDescent="0.2">
      <c r="A7" s="30" t="s">
        <v>17</v>
      </c>
      <c r="B7" s="30" t="s">
        <v>18</v>
      </c>
      <c r="C7" s="30" t="s">
        <v>19</v>
      </c>
      <c r="D7" s="30" t="s">
        <v>20</v>
      </c>
      <c r="E7" s="30" t="s">
        <v>21</v>
      </c>
      <c r="F7" s="30" t="s">
        <v>22</v>
      </c>
      <c r="G7" s="30" t="s">
        <v>23</v>
      </c>
      <c r="H7" s="30" t="s">
        <v>24</v>
      </c>
      <c r="I7" s="30"/>
    </row>
    <row r="8" spans="1:18" ht="12.75" customHeight="1" x14ac:dyDescent="0.2">
      <c r="A8" s="30"/>
      <c r="B8" s="30"/>
      <c r="C8" s="30"/>
      <c r="D8" s="30"/>
      <c r="E8" s="30"/>
      <c r="F8" s="30"/>
      <c r="G8" s="30"/>
      <c r="H8" s="13" t="s">
        <v>25</v>
      </c>
      <c r="I8" s="13" t="s">
        <v>26</v>
      </c>
    </row>
    <row r="9" spans="1:18" ht="12.75" customHeight="1" x14ac:dyDescent="0.2">
      <c r="A9" s="13" t="s">
        <v>27</v>
      </c>
      <c r="B9" s="13" t="s">
        <v>28</v>
      </c>
      <c r="C9" s="13" t="s">
        <v>7</v>
      </c>
      <c r="D9" s="13" t="s">
        <v>1</v>
      </c>
      <c r="E9" s="13" t="s">
        <v>29</v>
      </c>
      <c r="F9" s="13" t="s">
        <v>30</v>
      </c>
      <c r="G9" s="13" t="s">
        <v>31</v>
      </c>
      <c r="H9" s="13" t="s">
        <v>32</v>
      </c>
      <c r="I9" s="13" t="s">
        <v>33</v>
      </c>
    </row>
    <row r="10" spans="1:18" ht="12.75" customHeight="1" x14ac:dyDescent="0.2">
      <c r="A10" s="14" t="s">
        <v>34</v>
      </c>
      <c r="B10" s="14"/>
      <c r="C10" s="15" t="s">
        <v>35</v>
      </c>
      <c r="D10" s="14"/>
      <c r="E10" s="16" t="s">
        <v>36</v>
      </c>
      <c r="F10" s="14"/>
      <c r="G10" s="14"/>
      <c r="H10" s="14"/>
      <c r="I10" s="17">
        <f>0+Q10</f>
        <v>0</v>
      </c>
      <c r="O10">
        <f>0+R10</f>
        <v>0</v>
      </c>
      <c r="Q10">
        <f>0+I11+I15+I19+I23+I27+I31+I35+I39+I43+I47+I51+I55+I59+I63+I67</f>
        <v>0</v>
      </c>
      <c r="R10">
        <f>0+O11+O15+O19+O23+O27+O31+O35+O39+O43+O47+O51+O55+O59+O63+O67</f>
        <v>0</v>
      </c>
    </row>
    <row r="11" spans="1:18" ht="38.25" x14ac:dyDescent="0.2">
      <c r="A11" s="18" t="s">
        <v>37</v>
      </c>
      <c r="B11" s="19" t="s">
        <v>28</v>
      </c>
      <c r="C11" s="19" t="s">
        <v>38</v>
      </c>
      <c r="D11" s="18" t="s">
        <v>39</v>
      </c>
      <c r="E11" s="20" t="s">
        <v>40</v>
      </c>
      <c r="F11" s="21" t="s">
        <v>41</v>
      </c>
      <c r="G11" s="22">
        <v>3160.4549999999999</v>
      </c>
      <c r="H11" s="23"/>
      <c r="I11" s="23">
        <f>ROUND(ROUND(H11,2)*ROUND(G11,3),2)</f>
        <v>0</v>
      </c>
      <c r="O11">
        <f>(I11*21)/100</f>
        <v>0</v>
      </c>
      <c r="P11" t="s">
        <v>7</v>
      </c>
    </row>
    <row r="12" spans="1:18" x14ac:dyDescent="0.2">
      <c r="A12" s="24" t="s">
        <v>42</v>
      </c>
      <c r="E12" s="25" t="s">
        <v>39</v>
      </c>
    </row>
    <row r="13" spans="1:18" ht="25.5" x14ac:dyDescent="0.2">
      <c r="A13" s="26" t="s">
        <v>43</v>
      </c>
      <c r="E13" s="27" t="s">
        <v>44</v>
      </c>
    </row>
    <row r="14" spans="1:18" ht="153" x14ac:dyDescent="0.2">
      <c r="A14" t="s">
        <v>45</v>
      </c>
      <c r="E14" s="25" t="s">
        <v>46</v>
      </c>
    </row>
    <row r="15" spans="1:18" ht="38.25" x14ac:dyDescent="0.2">
      <c r="A15" s="18" t="s">
        <v>37</v>
      </c>
      <c r="B15" s="19" t="s">
        <v>7</v>
      </c>
      <c r="C15" s="19" t="s">
        <v>47</v>
      </c>
      <c r="D15" s="18" t="s">
        <v>39</v>
      </c>
      <c r="E15" s="20" t="s">
        <v>48</v>
      </c>
      <c r="F15" s="21" t="s">
        <v>41</v>
      </c>
      <c r="G15" s="22">
        <v>25.448</v>
      </c>
      <c r="H15" s="23"/>
      <c r="I15" s="23">
        <f>ROUND(ROUND(H15,2)*ROUND(G15,3),2)</f>
        <v>0</v>
      </c>
      <c r="O15">
        <f>(I15*21)/100</f>
        <v>0</v>
      </c>
      <c r="P15" t="s">
        <v>7</v>
      </c>
    </row>
    <row r="16" spans="1:18" x14ac:dyDescent="0.2">
      <c r="A16" s="24" t="s">
        <v>42</v>
      </c>
      <c r="E16" s="25" t="s">
        <v>39</v>
      </c>
    </row>
    <row r="17" spans="1:16" x14ac:dyDescent="0.2">
      <c r="A17" s="26" t="s">
        <v>43</v>
      </c>
      <c r="E17" s="27" t="s">
        <v>49</v>
      </c>
    </row>
    <row r="18" spans="1:16" ht="153" x14ac:dyDescent="0.2">
      <c r="A18" t="s">
        <v>45</v>
      </c>
      <c r="E18" s="25" t="s">
        <v>46</v>
      </c>
    </row>
    <row r="19" spans="1:16" ht="38.25" x14ac:dyDescent="0.2">
      <c r="A19" s="18" t="s">
        <v>37</v>
      </c>
      <c r="B19" s="19" t="s">
        <v>1</v>
      </c>
      <c r="C19" s="19" t="s">
        <v>50</v>
      </c>
      <c r="D19" s="18" t="s">
        <v>39</v>
      </c>
      <c r="E19" s="20" t="s">
        <v>51</v>
      </c>
      <c r="F19" s="21" t="s">
        <v>41</v>
      </c>
      <c r="G19" s="22">
        <v>137.601</v>
      </c>
      <c r="H19" s="23"/>
      <c r="I19" s="23">
        <f>ROUND(ROUND(H19,2)*ROUND(G19,3),2)</f>
        <v>0</v>
      </c>
      <c r="O19">
        <f>(I19*21)/100</f>
        <v>0</v>
      </c>
      <c r="P19" t="s">
        <v>7</v>
      </c>
    </row>
    <row r="20" spans="1:16" x14ac:dyDescent="0.2">
      <c r="A20" s="24" t="s">
        <v>42</v>
      </c>
      <c r="E20" s="25" t="s">
        <v>39</v>
      </c>
    </row>
    <row r="21" spans="1:16" x14ac:dyDescent="0.2">
      <c r="A21" s="26" t="s">
        <v>43</v>
      </c>
      <c r="E21" s="27" t="s">
        <v>52</v>
      </c>
    </row>
    <row r="22" spans="1:16" ht="153" x14ac:dyDescent="0.2">
      <c r="A22" t="s">
        <v>45</v>
      </c>
      <c r="E22" s="25" t="s">
        <v>46</v>
      </c>
    </row>
    <row r="23" spans="1:16" ht="38.25" x14ac:dyDescent="0.2">
      <c r="A23" s="18" t="s">
        <v>37</v>
      </c>
      <c r="B23" s="19" t="s">
        <v>29</v>
      </c>
      <c r="C23" s="19" t="s">
        <v>53</v>
      </c>
      <c r="D23" s="18" t="s">
        <v>39</v>
      </c>
      <c r="E23" s="20" t="s">
        <v>54</v>
      </c>
      <c r="F23" s="21" t="s">
        <v>41</v>
      </c>
      <c r="G23" s="22">
        <v>186.512</v>
      </c>
      <c r="H23" s="23"/>
      <c r="I23" s="23">
        <f>ROUND(ROUND(H23,2)*ROUND(G23,3),2)</f>
        <v>0</v>
      </c>
      <c r="O23">
        <f>(I23*21)/100</f>
        <v>0</v>
      </c>
      <c r="P23" t="s">
        <v>7</v>
      </c>
    </row>
    <row r="24" spans="1:16" x14ac:dyDescent="0.2">
      <c r="A24" s="24" t="s">
        <v>42</v>
      </c>
      <c r="E24" s="25" t="s">
        <v>39</v>
      </c>
    </row>
    <row r="25" spans="1:16" ht="25.5" x14ac:dyDescent="0.2">
      <c r="A25" s="26" t="s">
        <v>43</v>
      </c>
      <c r="E25" s="27" t="s">
        <v>55</v>
      </c>
    </row>
    <row r="26" spans="1:16" ht="153" x14ac:dyDescent="0.2">
      <c r="A26" t="s">
        <v>45</v>
      </c>
      <c r="E26" s="25" t="s">
        <v>46</v>
      </c>
    </row>
    <row r="27" spans="1:16" ht="38.25" x14ac:dyDescent="0.2">
      <c r="A27" s="18" t="s">
        <v>37</v>
      </c>
      <c r="B27" s="19" t="s">
        <v>30</v>
      </c>
      <c r="C27" s="19" t="s">
        <v>56</v>
      </c>
      <c r="D27" s="18" t="s">
        <v>39</v>
      </c>
      <c r="E27" s="20" t="s">
        <v>57</v>
      </c>
      <c r="F27" s="21" t="s">
        <v>41</v>
      </c>
      <c r="G27" s="22">
        <v>2542.89</v>
      </c>
      <c r="H27" s="23"/>
      <c r="I27" s="23">
        <f>ROUND(ROUND(H27,2)*ROUND(G27,3),2)</f>
        <v>0</v>
      </c>
      <c r="O27">
        <f>(I27*21)/100</f>
        <v>0</v>
      </c>
      <c r="P27" t="s">
        <v>7</v>
      </c>
    </row>
    <row r="28" spans="1:16" x14ac:dyDescent="0.2">
      <c r="A28" s="24" t="s">
        <v>42</v>
      </c>
      <c r="E28" s="25" t="s">
        <v>39</v>
      </c>
    </row>
    <row r="29" spans="1:16" x14ac:dyDescent="0.2">
      <c r="A29" s="26" t="s">
        <v>43</v>
      </c>
      <c r="E29" s="27" t="s">
        <v>58</v>
      </c>
    </row>
    <row r="30" spans="1:16" ht="153" x14ac:dyDescent="0.2">
      <c r="A30" t="s">
        <v>45</v>
      </c>
      <c r="E30" s="25" t="s">
        <v>46</v>
      </c>
    </row>
    <row r="31" spans="1:16" ht="38.25" x14ac:dyDescent="0.2">
      <c r="A31" s="18" t="s">
        <v>37</v>
      </c>
      <c r="B31" s="19" t="s">
        <v>31</v>
      </c>
      <c r="C31" s="19" t="s">
        <v>59</v>
      </c>
      <c r="D31" s="18" t="s">
        <v>39</v>
      </c>
      <c r="E31" s="20" t="s">
        <v>60</v>
      </c>
      <c r="F31" s="21" t="s">
        <v>41</v>
      </c>
      <c r="G31" s="22">
        <v>2</v>
      </c>
      <c r="H31" s="23"/>
      <c r="I31" s="23">
        <f>ROUND(ROUND(H31,2)*ROUND(G31,3),2)</f>
        <v>0</v>
      </c>
      <c r="O31">
        <f>(I31*21)/100</f>
        <v>0</v>
      </c>
      <c r="P31" t="s">
        <v>7</v>
      </c>
    </row>
    <row r="32" spans="1:16" x14ac:dyDescent="0.2">
      <c r="A32" s="24" t="s">
        <v>42</v>
      </c>
      <c r="E32" s="25" t="s">
        <v>39</v>
      </c>
    </row>
    <row r="33" spans="1:16" x14ac:dyDescent="0.2">
      <c r="A33" s="26" t="s">
        <v>43</v>
      </c>
      <c r="E33" s="27" t="s">
        <v>61</v>
      </c>
    </row>
    <row r="34" spans="1:16" ht="153" x14ac:dyDescent="0.2">
      <c r="A34" t="s">
        <v>45</v>
      </c>
      <c r="E34" s="25" t="s">
        <v>46</v>
      </c>
    </row>
    <row r="35" spans="1:16" ht="38.25" x14ac:dyDescent="0.2">
      <c r="A35" s="18" t="s">
        <v>37</v>
      </c>
      <c r="B35" s="19" t="s">
        <v>62</v>
      </c>
      <c r="C35" s="19" t="s">
        <v>63</v>
      </c>
      <c r="D35" s="18" t="s">
        <v>39</v>
      </c>
      <c r="E35" s="20" t="s">
        <v>64</v>
      </c>
      <c r="F35" s="21" t="s">
        <v>41</v>
      </c>
      <c r="G35" s="22">
        <v>188.1</v>
      </c>
      <c r="H35" s="23"/>
      <c r="I35" s="23">
        <f>ROUND(ROUND(H35,2)*ROUND(G35,3),2)</f>
        <v>0</v>
      </c>
      <c r="O35">
        <f>(I35*21)/100</f>
        <v>0</v>
      </c>
      <c r="P35" t="s">
        <v>7</v>
      </c>
    </row>
    <row r="36" spans="1:16" x14ac:dyDescent="0.2">
      <c r="A36" s="24" t="s">
        <v>42</v>
      </c>
      <c r="E36" s="25" t="s">
        <v>39</v>
      </c>
    </row>
    <row r="37" spans="1:16" x14ac:dyDescent="0.2">
      <c r="A37" s="26" t="s">
        <v>43</v>
      </c>
      <c r="E37" s="27" t="s">
        <v>65</v>
      </c>
    </row>
    <row r="38" spans="1:16" ht="153" x14ac:dyDescent="0.2">
      <c r="A38" t="s">
        <v>45</v>
      </c>
      <c r="E38" s="25" t="s">
        <v>46</v>
      </c>
    </row>
    <row r="39" spans="1:16" ht="38.25" x14ac:dyDescent="0.2">
      <c r="A39" s="18" t="s">
        <v>37</v>
      </c>
      <c r="B39" s="19" t="s">
        <v>66</v>
      </c>
      <c r="C39" s="19" t="s">
        <v>67</v>
      </c>
      <c r="D39" s="18" t="s">
        <v>39</v>
      </c>
      <c r="E39" s="20" t="s">
        <v>68</v>
      </c>
      <c r="F39" s="21" t="s">
        <v>41</v>
      </c>
      <c r="G39" s="22">
        <v>0.214</v>
      </c>
      <c r="H39" s="23"/>
      <c r="I39" s="23">
        <f>ROUND(ROUND(H39,2)*ROUND(G39,3),2)</f>
        <v>0</v>
      </c>
      <c r="O39">
        <f>(I39*21)/100</f>
        <v>0</v>
      </c>
      <c r="P39" t="s">
        <v>7</v>
      </c>
    </row>
    <row r="40" spans="1:16" x14ac:dyDescent="0.2">
      <c r="A40" s="24" t="s">
        <v>42</v>
      </c>
      <c r="E40" s="25" t="s">
        <v>39</v>
      </c>
    </row>
    <row r="41" spans="1:16" x14ac:dyDescent="0.2">
      <c r="A41" s="26" t="s">
        <v>43</v>
      </c>
      <c r="E41" s="27" t="s">
        <v>69</v>
      </c>
    </row>
    <row r="42" spans="1:16" ht="153" x14ac:dyDescent="0.2">
      <c r="A42" t="s">
        <v>45</v>
      </c>
      <c r="E42" s="25" t="s">
        <v>46</v>
      </c>
    </row>
    <row r="43" spans="1:16" ht="38.25" x14ac:dyDescent="0.2">
      <c r="A43" s="18" t="s">
        <v>37</v>
      </c>
      <c r="B43" s="19" t="s">
        <v>32</v>
      </c>
      <c r="C43" s="19" t="s">
        <v>70</v>
      </c>
      <c r="D43" s="18" t="s">
        <v>39</v>
      </c>
      <c r="E43" s="20" t="s">
        <v>71</v>
      </c>
      <c r="F43" s="21" t="s">
        <v>41</v>
      </c>
      <c r="G43" s="22">
        <v>6.1289999999999996</v>
      </c>
      <c r="H43" s="23"/>
      <c r="I43" s="23">
        <f>ROUND(ROUND(H43,2)*ROUND(G43,3),2)</f>
        <v>0</v>
      </c>
      <c r="O43">
        <f>(I43*21)/100</f>
        <v>0</v>
      </c>
      <c r="P43" t="s">
        <v>7</v>
      </c>
    </row>
    <row r="44" spans="1:16" x14ac:dyDescent="0.2">
      <c r="A44" s="24" t="s">
        <v>42</v>
      </c>
      <c r="E44" s="25" t="s">
        <v>39</v>
      </c>
    </row>
    <row r="45" spans="1:16" x14ac:dyDescent="0.2">
      <c r="A45" s="26" t="s">
        <v>43</v>
      </c>
      <c r="E45" s="27" t="s">
        <v>72</v>
      </c>
    </row>
    <row r="46" spans="1:16" ht="153" x14ac:dyDescent="0.2">
      <c r="A46" t="s">
        <v>45</v>
      </c>
      <c r="E46" s="25" t="s">
        <v>46</v>
      </c>
    </row>
    <row r="47" spans="1:16" ht="38.25" x14ac:dyDescent="0.2">
      <c r="A47" s="18" t="s">
        <v>37</v>
      </c>
      <c r="B47" s="19" t="s">
        <v>33</v>
      </c>
      <c r="C47" s="19" t="s">
        <v>73</v>
      </c>
      <c r="D47" s="18" t="s">
        <v>39</v>
      </c>
      <c r="E47" s="20" t="s">
        <v>74</v>
      </c>
      <c r="F47" s="21" t="s">
        <v>41</v>
      </c>
      <c r="G47" s="22">
        <v>60.823999999999998</v>
      </c>
      <c r="H47" s="23">
        <v>0</v>
      </c>
      <c r="I47" s="23">
        <f>ROUND(ROUND(H47,2)*ROUND(G47,3),2)</f>
        <v>0</v>
      </c>
      <c r="O47">
        <f>(I47*21)/100</f>
        <v>0</v>
      </c>
      <c r="P47" t="s">
        <v>7</v>
      </c>
    </row>
    <row r="48" spans="1:16" x14ac:dyDescent="0.2">
      <c r="A48" s="24" t="s">
        <v>42</v>
      </c>
      <c r="E48" s="25" t="s">
        <v>39</v>
      </c>
    </row>
    <row r="49" spans="1:16" x14ac:dyDescent="0.2">
      <c r="A49" s="26" t="s">
        <v>43</v>
      </c>
      <c r="E49" s="27" t="s">
        <v>39</v>
      </c>
    </row>
    <row r="50" spans="1:16" x14ac:dyDescent="0.2">
      <c r="A50" t="s">
        <v>45</v>
      </c>
      <c r="E50" s="25" t="s">
        <v>39</v>
      </c>
    </row>
    <row r="51" spans="1:16" ht="38.25" x14ac:dyDescent="0.2">
      <c r="A51" s="18" t="s">
        <v>37</v>
      </c>
      <c r="B51" s="19" t="s">
        <v>75</v>
      </c>
      <c r="C51" s="19" t="s">
        <v>76</v>
      </c>
      <c r="D51" s="18" t="s">
        <v>39</v>
      </c>
      <c r="E51" s="20" t="s">
        <v>77</v>
      </c>
      <c r="F51" s="21" t="s">
        <v>41</v>
      </c>
      <c r="G51" s="22">
        <v>0.01</v>
      </c>
      <c r="H51" s="23"/>
      <c r="I51" s="23">
        <f>ROUND(ROUND(H51,2)*ROUND(G51,3),2)</f>
        <v>0</v>
      </c>
      <c r="O51">
        <f>(I51*21)/100</f>
        <v>0</v>
      </c>
      <c r="P51" t="s">
        <v>7</v>
      </c>
    </row>
    <row r="52" spans="1:16" x14ac:dyDescent="0.2">
      <c r="A52" s="24" t="s">
        <v>42</v>
      </c>
      <c r="E52" s="25" t="s">
        <v>39</v>
      </c>
    </row>
    <row r="53" spans="1:16" x14ac:dyDescent="0.2">
      <c r="A53" s="26" t="s">
        <v>43</v>
      </c>
      <c r="E53" s="27" t="s">
        <v>78</v>
      </c>
    </row>
    <row r="54" spans="1:16" ht="153" x14ac:dyDescent="0.2">
      <c r="A54" t="s">
        <v>45</v>
      </c>
      <c r="E54" s="25" t="s">
        <v>46</v>
      </c>
    </row>
    <row r="55" spans="1:16" ht="38.25" x14ac:dyDescent="0.2">
      <c r="A55" s="18" t="s">
        <v>37</v>
      </c>
      <c r="B55" s="19" t="s">
        <v>79</v>
      </c>
      <c r="C55" s="19" t="s">
        <v>80</v>
      </c>
      <c r="D55" s="18" t="s">
        <v>39</v>
      </c>
      <c r="E55" s="20" t="s">
        <v>81</v>
      </c>
      <c r="F55" s="21" t="s">
        <v>41</v>
      </c>
      <c r="G55" s="22">
        <v>242.76</v>
      </c>
      <c r="H55" s="23"/>
      <c r="I55" s="23">
        <f>ROUND(ROUND(H55,2)*ROUND(G55,3),2)</f>
        <v>0</v>
      </c>
      <c r="O55">
        <f>(I55*21)/100</f>
        <v>0</v>
      </c>
      <c r="P55" t="s">
        <v>7</v>
      </c>
    </row>
    <row r="56" spans="1:16" x14ac:dyDescent="0.2">
      <c r="A56" s="24" t="s">
        <v>42</v>
      </c>
      <c r="E56" s="25" t="s">
        <v>39</v>
      </c>
    </row>
    <row r="57" spans="1:16" x14ac:dyDescent="0.2">
      <c r="A57" s="26" t="s">
        <v>43</v>
      </c>
      <c r="E57" s="27" t="s">
        <v>82</v>
      </c>
    </row>
    <row r="58" spans="1:16" ht="153" x14ac:dyDescent="0.2">
      <c r="A58" t="s">
        <v>45</v>
      </c>
      <c r="E58" s="25" t="s">
        <v>46</v>
      </c>
    </row>
    <row r="59" spans="1:16" ht="38.25" x14ac:dyDescent="0.2">
      <c r="A59" s="18" t="s">
        <v>37</v>
      </c>
      <c r="B59" s="19" t="s">
        <v>83</v>
      </c>
      <c r="C59" s="19" t="s">
        <v>84</v>
      </c>
      <c r="D59" s="18" t="s">
        <v>39</v>
      </c>
      <c r="E59" s="20" t="s">
        <v>85</v>
      </c>
      <c r="F59" s="21" t="s">
        <v>41</v>
      </c>
      <c r="G59" s="22">
        <v>49.933</v>
      </c>
      <c r="H59" s="23"/>
      <c r="I59" s="23">
        <f>ROUND(ROUND(H59,2)*ROUND(G59,3),2)</f>
        <v>0</v>
      </c>
      <c r="O59">
        <f>(I59*21)/100</f>
        <v>0</v>
      </c>
      <c r="P59" t="s">
        <v>7</v>
      </c>
    </row>
    <row r="60" spans="1:16" x14ac:dyDescent="0.2">
      <c r="A60" s="24" t="s">
        <v>42</v>
      </c>
      <c r="E60" s="25" t="s">
        <v>39</v>
      </c>
    </row>
    <row r="61" spans="1:16" x14ac:dyDescent="0.2">
      <c r="A61" s="26" t="s">
        <v>43</v>
      </c>
      <c r="E61" s="27" t="s">
        <v>86</v>
      </c>
    </row>
    <row r="62" spans="1:16" ht="153" x14ac:dyDescent="0.2">
      <c r="A62" t="s">
        <v>45</v>
      </c>
      <c r="E62" s="25" t="s">
        <v>46</v>
      </c>
    </row>
    <row r="63" spans="1:16" ht="25.5" x14ac:dyDescent="0.2">
      <c r="A63" s="18" t="s">
        <v>37</v>
      </c>
      <c r="B63" s="19" t="s">
        <v>87</v>
      </c>
      <c r="C63" s="19" t="s">
        <v>88</v>
      </c>
      <c r="D63" s="18" t="s">
        <v>39</v>
      </c>
      <c r="E63" s="20" t="s">
        <v>89</v>
      </c>
      <c r="F63" s="21" t="s">
        <v>41</v>
      </c>
      <c r="G63" s="22">
        <v>39.475999999999999</v>
      </c>
      <c r="H63" s="23"/>
      <c r="I63" s="23">
        <f>ROUND(ROUND(H63,2)*ROUND(G63,3),2)</f>
        <v>0</v>
      </c>
      <c r="O63">
        <f>(I63*21)/100</f>
        <v>0</v>
      </c>
      <c r="P63" t="s">
        <v>7</v>
      </c>
    </row>
    <row r="64" spans="1:16" x14ac:dyDescent="0.2">
      <c r="A64" s="24" t="s">
        <v>42</v>
      </c>
      <c r="E64" s="25" t="s">
        <v>39</v>
      </c>
    </row>
    <row r="65" spans="1:16" x14ac:dyDescent="0.2">
      <c r="A65" s="26" t="s">
        <v>43</v>
      </c>
      <c r="E65" s="27" t="s">
        <v>90</v>
      </c>
    </row>
    <row r="66" spans="1:16" ht="153" x14ac:dyDescent="0.2">
      <c r="A66" t="s">
        <v>45</v>
      </c>
      <c r="E66" s="25" t="s">
        <v>46</v>
      </c>
    </row>
    <row r="67" spans="1:16" ht="25.5" x14ac:dyDescent="0.2">
      <c r="A67" s="18" t="s">
        <v>37</v>
      </c>
      <c r="B67" s="19" t="s">
        <v>91</v>
      </c>
      <c r="C67" s="19" t="s">
        <v>92</v>
      </c>
      <c r="D67" s="18" t="s">
        <v>39</v>
      </c>
      <c r="E67" s="20" t="s">
        <v>93</v>
      </c>
      <c r="F67" s="21" t="s">
        <v>41</v>
      </c>
      <c r="G67" s="22">
        <v>0.01</v>
      </c>
      <c r="H67" s="23"/>
      <c r="I67" s="23">
        <f>ROUND(ROUND(H67,2)*ROUND(G67,3),2)</f>
        <v>0</v>
      </c>
      <c r="O67">
        <f>(I67*21)/100</f>
        <v>0</v>
      </c>
      <c r="P67" t="s">
        <v>7</v>
      </c>
    </row>
    <row r="68" spans="1:16" x14ac:dyDescent="0.2">
      <c r="A68" s="24" t="s">
        <v>42</v>
      </c>
      <c r="E68" s="25" t="s">
        <v>39</v>
      </c>
    </row>
    <row r="69" spans="1:16" x14ac:dyDescent="0.2">
      <c r="A69" s="26" t="s">
        <v>43</v>
      </c>
      <c r="E69" s="27" t="s">
        <v>94</v>
      </c>
    </row>
    <row r="70" spans="1:16" ht="153" x14ac:dyDescent="0.2">
      <c r="A70" t="s">
        <v>45</v>
      </c>
      <c r="E70" s="25" t="s">
        <v>46</v>
      </c>
    </row>
  </sheetData>
  <mergeCells count="13">
    <mergeCell ref="H7:I7"/>
    <mergeCell ref="C3:D3"/>
    <mergeCell ref="C5:D5"/>
    <mergeCell ref="C6:D6"/>
    <mergeCell ref="A7:A8"/>
    <mergeCell ref="B7:B8"/>
    <mergeCell ref="C7:C8"/>
    <mergeCell ref="D7:D8"/>
    <mergeCell ref="E3:G3"/>
    <mergeCell ref="E4:G4"/>
    <mergeCell ref="E7:E8"/>
    <mergeCell ref="F7:F8"/>
    <mergeCell ref="G7:G8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90-90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Fišer</dc:creator>
  <cp:lastModifiedBy>Zdeněk Fišer</cp:lastModifiedBy>
  <dcterms:created xsi:type="dcterms:W3CDTF">2022-08-03T06:09:51Z</dcterms:created>
  <dcterms:modified xsi:type="dcterms:W3CDTF">2022-08-03T07:07:31Z</dcterms:modified>
</cp:coreProperties>
</file>